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<sst xmlns="http://schemas.openxmlformats.org/spreadsheetml/2006/main" count="66" uniqueCount="47">
  <si>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</si>
  <si>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</si>
  <si>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</si>
  <si>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</si>
  <si>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</si>
  <si>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</si>
  <si>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</si>
  <si>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</si>
  <si>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</si>
  <si>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</si>
  <si>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</si>
  <si>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</si>
  <si>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</si>
  <si>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</si>
  <si>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</si>
  <si>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</si>
  <si>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</si>
  <si>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</si>
  <si>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</si>
  <si>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</si>
  <si>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</si>
  <si>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</si>
  <si>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</si>
  <si>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</si>
  <si>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</si>
  <si>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</si>
  <si>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</si>
  <si>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</si>
  <si>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</si>
  <si>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</si>
  <si>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</si>
  <si>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</si>
  <si>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</si>
  <si>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</si>
  <si>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</si>
  <si>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</si>
  <si>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</si>
  <si>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</si>
  <si>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</si>
  <si>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</si>
  <si>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</si>
  <si>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</si>
  <si>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</si>
  <si>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-Ing.Maria Quilumbaquin</t>
  </si>
  <si>
    <t>WILMER ROLANDO PULAMARIN CACHIPUENDO</t>
  </si>
  <si>
    <t>TECNICO DE PLANIFICACION Y PROYECTOS</t>
  </si>
  <si>
    <t>JESSICA JIMENA VILLAFUERTE VALVERDE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</si>
</sst>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2" xfId="46" applyBorder="1" applyAlignment="1" applyProtection="1">
      <alignment horizontal="center" vertical="center" wrapText="1"/>
      <protection/>
    </xf>
    <xf numFmtId="0" fontId="45" fillId="0" borderId="13" xfId="46" applyFont="1" applyBorder="1" applyAlignment="1" applyProtection="1">
      <alignment horizontal="center" vertical="center" wrapText="1"/>
      <protection/>
    </xf>
    <xf numFmtId="0" fontId="45" fillId="0" borderId="11" xfId="46" applyFont="1" applyBorder="1" applyAlignment="1" applyProtection="1">
      <alignment horizontal="center" vertical="center" wrapText="1"/>
      <protection/>
    </xf>
    <xf numFmtId="0" fontId="46" fillId="3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8" borderId="12" xfId="0" applyFont="1" applyFill="1" applyBorder="1" applyAlignment="1">
      <alignment horizontal="center" vertical="center"/>
    </xf>
    <xf numFmtId="0" fontId="43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D1">
      <selection activeCell="H13" sqref="H13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2" t="s">
        <v>39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1200</v>
      </c>
      <c r="H5" s="8">
        <f aca="true" t="shared" si="0" ref="H5:H12">G5*12</f>
        <v>14400</v>
      </c>
      <c r="I5" s="8"/>
      <c r="J5" s="8"/>
      <c r="K5" s="8">
        <v>0</v>
      </c>
      <c r="L5" s="8">
        <v>0</v>
      </c>
      <c r="M5" s="8">
        <f aca="true" t="shared" si="1" ref="M5:M11">I5+J5+K5+L5</f>
        <v>0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432</v>
      </c>
      <c r="H6" s="8">
        <f t="shared" si="0"/>
        <v>5184</v>
      </c>
      <c r="I6" s="8"/>
      <c r="J6" s="8"/>
      <c r="K6" s="8">
        <v>0</v>
      </c>
      <c r="L6" s="8">
        <v>0</v>
      </c>
      <c r="M6" s="8">
        <f t="shared" si="1"/>
        <v>0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432</v>
      </c>
      <c r="H7" s="8">
        <f t="shared" si="0"/>
        <v>5184</v>
      </c>
      <c r="I7" s="8"/>
      <c r="J7" s="8"/>
      <c r="K7" s="8">
        <v>0</v>
      </c>
      <c r="L7" s="8">
        <v>0</v>
      </c>
      <c r="M7" s="8">
        <f t="shared" si="1"/>
        <v>0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432</v>
      </c>
      <c r="H8" s="8">
        <f t="shared" si="0"/>
        <v>5184</v>
      </c>
      <c r="I8" s="8"/>
      <c r="J8" s="8"/>
      <c r="K8" s="8">
        <v>0</v>
      </c>
      <c r="L8" s="8">
        <v>0</v>
      </c>
      <c r="M8" s="8">
        <f t="shared" si="1"/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432</v>
      </c>
      <c r="H9" s="8">
        <f t="shared" si="0"/>
        <v>5184</v>
      </c>
      <c r="I9" s="8"/>
      <c r="J9" s="8"/>
      <c r="K9" s="8">
        <v>0</v>
      </c>
      <c r="L9" s="8">
        <v>0</v>
      </c>
      <c r="M9" s="8">
        <f t="shared" si="1"/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41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/>
      <c r="J10" s="8"/>
      <c r="K10" s="8">
        <v>0</v>
      </c>
      <c r="L10" s="8">
        <v>0</v>
      </c>
      <c r="M10" s="8">
        <f t="shared" si="1"/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8" t="s">
        <v>46</v>
      </c>
      <c r="C11" s="12" t="s">
        <v>42</v>
      </c>
      <c r="D11" s="3" t="s">
        <v>25</v>
      </c>
      <c r="E11" s="3" t="s">
        <v>26</v>
      </c>
      <c r="F11" s="3"/>
      <c r="G11" s="8">
        <v>400</v>
      </c>
      <c r="H11" s="8">
        <f t="shared" si="0"/>
        <v>4800</v>
      </c>
      <c r="I11" s="8"/>
      <c r="J11" s="8"/>
      <c r="K11" s="8">
        <v>0</v>
      </c>
      <c r="L11" s="8">
        <v>0</v>
      </c>
      <c r="M11" s="8">
        <f t="shared" si="1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4">
      <c r="A12" s="3">
        <v>921.16</v>
      </c>
      <c r="B12" s="19" t="s">
        <v>44</v>
      </c>
      <c r="C12" s="17" t="s">
        <v>45</v>
      </c>
      <c r="D12" s="3" t="s">
        <v>25</v>
      </c>
      <c r="E12" s="3" t="s">
        <v>26</v>
      </c>
      <c r="F12" s="3"/>
      <c r="G12" s="8">
        <v>1412</v>
      </c>
      <c r="H12" s="8">
        <f t="shared" si="0"/>
        <v>16944</v>
      </c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35" t="s">
        <v>17</v>
      </c>
      <c r="B13" s="36"/>
      <c r="C13" s="37"/>
      <c r="D13" s="14"/>
      <c r="E13" s="15"/>
      <c r="F13" s="15"/>
      <c r="G13" s="13">
        <f aca="true" t="shared" si="2" ref="G13:M13">SUM(G5:G12)</f>
        <v>5473</v>
      </c>
      <c r="H13" s="13">
        <f t="shared" si="2"/>
        <v>65676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3">
        <v>42916</v>
      </c>
      <c r="K14" s="24"/>
      <c r="L14" s="24"/>
      <c r="M14" s="2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26" t="s">
        <v>5</v>
      </c>
      <c r="K15" s="24"/>
      <c r="L15" s="24"/>
      <c r="M15" s="2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27" t="s">
        <v>37</v>
      </c>
      <c r="K16" s="28"/>
      <c r="L16" s="28"/>
      <c r="M16" s="29"/>
      <c r="N16" s="1"/>
    </row>
    <row r="17" spans="1:14" ht="29.25" customHeight="1">
      <c r="A17" s="20" t="s">
        <v>8</v>
      </c>
      <c r="B17" s="21"/>
      <c r="C17" s="21"/>
      <c r="D17" s="21"/>
      <c r="E17" s="21"/>
      <c r="F17" s="21"/>
      <c r="G17" s="21"/>
      <c r="H17" s="21"/>
      <c r="I17" s="22"/>
      <c r="J17" s="26" t="s">
        <v>43</v>
      </c>
      <c r="K17" s="24"/>
      <c r="L17" s="24"/>
      <c r="M17" s="25"/>
      <c r="N17" s="1"/>
    </row>
    <row r="18" spans="1:14" ht="29.25" customHeight="1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0" t="s">
        <v>38</v>
      </c>
      <c r="K18" s="31"/>
      <c r="L18" s="31"/>
      <c r="M18" s="32"/>
      <c r="N18" s="1"/>
    </row>
    <row r="19" spans="1:14" ht="29.25" customHeight="1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26" t="s">
        <v>40</v>
      </c>
      <c r="K19" s="24"/>
      <c r="L19" s="24"/>
      <c r="M19" s="25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2018-07-19T15:33:25Z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